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0" yWindow="65521" windowWidth="8190" windowHeight="59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<sst xmlns="http://schemas.openxmlformats.org/spreadsheetml/2006/main" count="71" uniqueCount="71">
  <si>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>LAG Podralsko</t>
  </si>
  <si>
    <t>IČ 26663015</t>
  </si>
  <si>
    <t>www.lagpodralsko.com</t>
  </si>
  <si>
    <t>Žádost č.</t>
  </si>
  <si>
    <t>Název projektu</t>
  </si>
  <si>
    <t>∑</t>
  </si>
  <si>
    <t xml:space="preserve">   </t>
  </si>
  <si>
    <t>J.Lukavec</t>
  </si>
  <si>
    <t>Ing.T.Rychtařík</t>
  </si>
  <si>
    <t>T.Johanovský</t>
  </si>
  <si>
    <t>P.Krejbich</t>
  </si>
  <si>
    <t>J.Řeháček</t>
  </si>
  <si>
    <t>Žadatel</t>
  </si>
  <si>
    <t>dotace</t>
  </si>
  <si>
    <t>Obec Chlum</t>
  </si>
  <si>
    <t>Obec Okna</t>
  </si>
  <si>
    <t>Město Mimoň</t>
  </si>
  <si>
    <t>Město Dubá</t>
  </si>
  <si>
    <t>Skiareál Podralsko, o.s.</t>
  </si>
  <si>
    <t>Město Osečná</t>
  </si>
  <si>
    <t>Město Doksy</t>
  </si>
  <si>
    <t>Nepřijaté projekty</t>
  </si>
  <si>
    <t>přijaté projekty</t>
  </si>
  <si>
    <t>Sloup s Matkou Boží v Mimoni</t>
  </si>
  <si>
    <t>Modernizace kabin TJ Jiskra Mimoň</t>
  </si>
  <si>
    <t>TJ Jiskra Mimoň</t>
  </si>
  <si>
    <t>Výměna oken a rekonstrukce elektrického vytápění v budově základní školy v Oknech</t>
  </si>
  <si>
    <t>Výměna oken v budově základní a mateřské školy Volfartice</t>
  </si>
  <si>
    <t>Obec Volfartice</t>
  </si>
  <si>
    <t>Výměna oken a vstupních dveří v Základní ščkole v Brništi - část Velký Grunov</t>
  </si>
  <si>
    <t>Obec Brniště</t>
  </si>
  <si>
    <t>Modernizace školní kuchyně v ZŠ a MŠ Osečná</t>
  </si>
  <si>
    <t>Dětská hřiště Lázně Kundratice a Druzcov</t>
  </si>
  <si>
    <t>SK Osečná</t>
  </si>
  <si>
    <t>Vybavení sportovního klubu</t>
  </si>
  <si>
    <t>Obnova původní kamenné dlažby v ulici Malá Strana</t>
  </si>
  <si>
    <t>04-01-11/10</t>
  </si>
  <si>
    <t>Rekonstrukce místní komunikace v obci Chlum</t>
  </si>
  <si>
    <t>04-01-11/11</t>
  </si>
  <si>
    <t>Podralský nadační fond ZOD</t>
  </si>
  <si>
    <t>04-01-11/12</t>
  </si>
  <si>
    <t>Oprava Kaple sv. Antonína - Heřmanice v Podještědí</t>
  </si>
  <si>
    <t>Město Jablonné v Podještědí</t>
  </si>
  <si>
    <t>04-01-11/13</t>
  </si>
  <si>
    <t>Vybavení pro letní dětské soustředění</t>
  </si>
  <si>
    <t>Lutra, o.s.</t>
  </si>
  <si>
    <t>04-01-11/14</t>
  </si>
  <si>
    <t>Šešule</t>
  </si>
  <si>
    <t>04-01-11/15</t>
  </si>
  <si>
    <t>Vybudování víceúčelového hřiště</t>
  </si>
  <si>
    <t>Obec Zahrádky</t>
  </si>
  <si>
    <t>04-01-11/16</t>
  </si>
  <si>
    <t>Skříň na sušení požárních hadic</t>
  </si>
  <si>
    <t>Město Stráž pod Ralskem</t>
  </si>
  <si>
    <t>04-01-11/17</t>
  </si>
  <si>
    <t>Zvýšení atraktivity a vybavenosti parku Staré Splavy</t>
  </si>
  <si>
    <t>Průměr bodů</t>
  </si>
  <si>
    <t>Malá 168, 471 24 Mimoň</t>
  </si>
  <si>
    <r>
      <rPr>
        <b/>
        <sz val="11"/>
        <color indexed="8"/>
        <rFont val="Times New Roman"/>
        <family val="1"/>
      </rPr>
      <t>HODNOTITE</t>
    </r>
    <r>
      <rPr>
        <sz val="11"/>
        <color indexed="8"/>
        <rFont val="Times New Roman"/>
        <family val="1"/>
      </rPr>
      <t>L</t>
    </r>
  </si>
  <si>
    <t>Oprava komunikace v obci Brniště</t>
  </si>
  <si>
    <t>Zvýšení využitelnosti objektu Šešule</t>
  </si>
  <si>
    <t>04-01-11/01</t>
  </si>
  <si>
    <t>04-01-11/02</t>
  </si>
  <si>
    <t>04-01-11/03</t>
  </si>
  <si>
    <t>04-01-11/04</t>
  </si>
  <si>
    <t>04-01-11/05</t>
  </si>
  <si>
    <t>04-01-11/06</t>
  </si>
  <si>
    <t>04-01-11/07</t>
  </si>
  <si>
    <t>04-01-11/08</t>
  </si>
  <si>
    <t>04-01-11/09</t>
  </si>
  <si>
    <t>Celkem projekty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</si>
</sst>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0" xfId="0" applyNumberFormat="1" applyAlignment="1">
      <alignment wrapText="1"/>
    </xf>
    <xf numFmtId="49" fontId="1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wrapText="1"/>
    </xf>
    <xf numFmtId="49" fontId="1" fillId="24" borderId="11" xfId="0" applyNumberFormat="1" applyFont="1" applyFill="1" applyBorder="1" applyAlignment="1">
      <alignment/>
    </xf>
    <xf numFmtId="49" fontId="0" fillId="24" borderId="13" xfId="0" applyNumberFormat="1" applyFill="1" applyBorder="1" applyAlignment="1">
      <alignment wrapText="1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20" fillId="0" borderId="14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 wrapText="1"/>
    </xf>
    <xf numFmtId="49" fontId="1" fillId="21" borderId="11" xfId="0" applyNumberFormat="1" applyFont="1" applyFill="1" applyBorder="1" applyAlignment="1">
      <alignment vertical="center"/>
    </xf>
    <xf numFmtId="49" fontId="0" fillId="21" borderId="13" xfId="0" applyNumberFormat="1" applyFill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" fontId="1" fillId="25" borderId="1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1" fillId="0" borderId="16" xfId="0" applyNumberFormat="1" applyFont="1" applyBorder="1" applyAlignment="1">
      <alignment/>
    </xf>
    <xf numFmtId="49" fontId="21" fillId="0" borderId="0" xfId="0" applyNumberFormat="1" applyFont="1" applyAlignment="1">
      <alignment/>
    </xf>
    <xf numFmtId="3" fontId="21" fillId="0" borderId="16" xfId="0" applyNumberFormat="1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1</xdr:col>
      <xdr:colOff>0</xdr:colOff>
      <xdr:row>2</xdr:row>
      <xdr:rowOff>152400</xdr:rowOff>
    </xdr:to>
    <xdr:pic>
      <xdr:nvPicPr>
        <xdr:cNvPr id="1" name="Picture 1" descr="LAG Podralsko-logo-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90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="60" zoomScaleNormal="60" zoomScalePageLayoutView="0" workbookViewId="0" topLeftCell="A1">
      <pane ySplit="7" topLeftCell="BM8" activePane="bottomLeft" state="frozen"/>
      <selection pane="topLeft" activeCell="A1" sqref="A1"/>
      <selection pane="bottomLeft" activeCell="J50" sqref="J50"/>
    </sheetView>
  </sheetViews>
  <sheetFormatPr defaultColWidth="9.140625" defaultRowHeight="15"/>
  <cols>
    <col min="1" max="1" width="13.8515625" style="7" customWidth="1"/>
    <col min="2" max="2" width="26.7109375" style="10" customWidth="1"/>
    <col min="3" max="3" width="21.421875" style="10" customWidth="1"/>
    <col min="4" max="4" width="16.421875" style="0" hidden="1" customWidth="1"/>
    <col min="5" max="5" width="14.28125" style="0" hidden="1" customWidth="1"/>
    <col min="6" max="6" width="11.421875" style="0" hidden="1" customWidth="1"/>
    <col min="7" max="7" width="11.140625" style="39" hidden="1" customWidth="1"/>
    <col min="8" max="8" width="11.00390625" style="0" hidden="1" customWidth="1"/>
    <col min="9" max="9" width="10.8515625" style="0" customWidth="1"/>
    <col min="10" max="10" width="14.28125" style="0" customWidth="1"/>
    <col min="11" max="11" width="11.8515625" style="0" customWidth="1"/>
  </cols>
  <sheetData>
    <row r="1" spans="1:11" ht="15">
      <c r="A1" s="5"/>
      <c r="B1" s="8"/>
      <c r="C1" s="8"/>
      <c r="D1" s="1" t="s">
        <v>6</v>
      </c>
      <c r="E1" s="29" t="s">
        <v>0</v>
      </c>
      <c r="F1" s="29"/>
      <c r="G1" s="45"/>
      <c r="H1" s="29"/>
      <c r="I1" s="29"/>
      <c r="J1" s="1"/>
      <c r="K1" s="2"/>
    </row>
    <row r="2" spans="1:11" ht="15">
      <c r="A2" s="6"/>
      <c r="B2" s="9"/>
      <c r="C2" s="9"/>
      <c r="D2" s="2"/>
      <c r="E2" s="30" t="s">
        <v>57</v>
      </c>
      <c r="F2" s="31"/>
      <c r="G2" s="46"/>
      <c r="H2" s="30"/>
      <c r="I2" s="30"/>
      <c r="J2" s="2"/>
      <c r="K2" s="2"/>
    </row>
    <row r="3" spans="1:11" ht="15">
      <c r="A3" s="6"/>
      <c r="B3" s="9"/>
      <c r="C3" s="11"/>
      <c r="D3" s="2"/>
      <c r="E3" s="30" t="s">
        <v>1</v>
      </c>
      <c r="F3" s="30"/>
      <c r="G3" s="46"/>
      <c r="H3" s="30" t="s">
        <v>2</v>
      </c>
      <c r="I3" s="30"/>
      <c r="J3" s="2"/>
      <c r="K3" s="2"/>
    </row>
    <row r="4" spans="1:11" ht="6.75" customHeight="1" thickBot="1">
      <c r="A4" s="12"/>
      <c r="B4" s="9"/>
      <c r="C4" s="11"/>
      <c r="D4" s="2"/>
      <c r="E4" s="2"/>
      <c r="F4" s="2"/>
      <c r="G4" s="21"/>
      <c r="H4" s="2"/>
      <c r="I4" s="2"/>
      <c r="J4" s="2"/>
      <c r="K4" s="2"/>
    </row>
    <row r="5" spans="1:11" ht="16.5" thickBot="1" thickTop="1">
      <c r="A5" s="32"/>
      <c r="B5" s="33"/>
      <c r="C5" s="34"/>
      <c r="D5" s="50" t="s">
        <v>58</v>
      </c>
      <c r="E5" s="51"/>
      <c r="F5" s="51"/>
      <c r="G5" s="51"/>
      <c r="H5" s="52"/>
      <c r="I5" s="30"/>
      <c r="J5" s="30"/>
      <c r="K5" s="30"/>
    </row>
    <row r="6" spans="1:11" s="4" customFormat="1" ht="23.25" customHeight="1" thickBot="1" thickTop="1">
      <c r="A6" s="35" t="s">
        <v>3</v>
      </c>
      <c r="B6" s="35" t="s">
        <v>4</v>
      </c>
      <c r="C6" s="35" t="s">
        <v>12</v>
      </c>
      <c r="D6" s="35" t="s">
        <v>8</v>
      </c>
      <c r="E6" s="35" t="s">
        <v>9</v>
      </c>
      <c r="F6" s="35" t="s">
        <v>10</v>
      </c>
      <c r="G6" s="35" t="s">
        <v>11</v>
      </c>
      <c r="H6" s="35" t="s">
        <v>7</v>
      </c>
      <c r="I6" s="35" t="s">
        <v>5</v>
      </c>
      <c r="J6" s="35" t="s">
        <v>56</v>
      </c>
      <c r="K6" s="36" t="s">
        <v>13</v>
      </c>
    </row>
    <row r="7" spans="1:11" ht="16.5" thickBot="1" thickTop="1">
      <c r="A7" s="12"/>
      <c r="B7" s="9"/>
      <c r="C7" s="9"/>
      <c r="D7" s="2"/>
      <c r="E7" s="2"/>
      <c r="F7" s="2"/>
      <c r="G7" s="21"/>
      <c r="H7" s="2"/>
      <c r="I7" s="3"/>
      <c r="J7" s="3"/>
      <c r="K7" s="2"/>
    </row>
    <row r="8" spans="1:11" ht="15">
      <c r="A8" s="16" t="s">
        <v>22</v>
      </c>
      <c r="B8" s="17"/>
      <c r="C8" s="9"/>
      <c r="D8" s="2"/>
      <c r="E8" s="2"/>
      <c r="F8" s="2"/>
      <c r="G8" s="21"/>
      <c r="H8" s="2"/>
      <c r="I8" s="3"/>
      <c r="J8" s="3"/>
      <c r="K8" s="2"/>
    </row>
    <row r="9" spans="1:11" ht="25.5">
      <c r="A9" s="22" t="s">
        <v>48</v>
      </c>
      <c r="B9" s="23" t="s">
        <v>49</v>
      </c>
      <c r="C9" s="23" t="s">
        <v>50</v>
      </c>
      <c r="D9" s="18">
        <v>46</v>
      </c>
      <c r="E9" s="18">
        <v>55</v>
      </c>
      <c r="F9" s="18">
        <v>46</v>
      </c>
      <c r="G9" s="18">
        <v>42</v>
      </c>
      <c r="H9" s="18">
        <v>44</v>
      </c>
      <c r="I9" s="42">
        <f aca="true" t="shared" si="0" ref="I9:I23">SUM(D9:H9)</f>
        <v>233</v>
      </c>
      <c r="J9" s="37">
        <f aca="true" t="shared" si="1" ref="J9:J23">AVERAGE(D9:H9)</f>
        <v>46.6</v>
      </c>
      <c r="K9" s="43">
        <v>1120000</v>
      </c>
    </row>
    <row r="10" spans="1:11" ht="38.25">
      <c r="A10" s="22" t="s">
        <v>63</v>
      </c>
      <c r="B10" s="23" t="s">
        <v>26</v>
      </c>
      <c r="C10" s="23" t="s">
        <v>15</v>
      </c>
      <c r="D10" s="18">
        <v>45</v>
      </c>
      <c r="E10" s="18">
        <v>59</v>
      </c>
      <c r="F10" s="18">
        <v>44</v>
      </c>
      <c r="G10" s="18">
        <v>40</v>
      </c>
      <c r="H10" s="18">
        <v>41</v>
      </c>
      <c r="I10" s="42">
        <f t="shared" si="0"/>
        <v>229</v>
      </c>
      <c r="J10" s="37">
        <f t="shared" si="1"/>
        <v>45.8</v>
      </c>
      <c r="K10" s="43">
        <v>491841</v>
      </c>
    </row>
    <row r="11" spans="1:11" ht="25.5">
      <c r="A11" s="22" t="s">
        <v>64</v>
      </c>
      <c r="B11" s="23" t="s">
        <v>27</v>
      </c>
      <c r="C11" s="23" t="s">
        <v>28</v>
      </c>
      <c r="D11" s="18">
        <v>43</v>
      </c>
      <c r="E11" s="18">
        <v>58</v>
      </c>
      <c r="F11" s="18">
        <v>43</v>
      </c>
      <c r="G11" s="18">
        <v>39</v>
      </c>
      <c r="H11" s="18">
        <v>45</v>
      </c>
      <c r="I11" s="42">
        <f t="shared" si="0"/>
        <v>228</v>
      </c>
      <c r="J11" s="37">
        <f t="shared" si="1"/>
        <v>45.6</v>
      </c>
      <c r="K11" s="43">
        <v>603000</v>
      </c>
    </row>
    <row r="12" spans="1:11" ht="38.25">
      <c r="A12" s="22" t="s">
        <v>65</v>
      </c>
      <c r="B12" s="23" t="s">
        <v>29</v>
      </c>
      <c r="C12" s="23" t="s">
        <v>30</v>
      </c>
      <c r="D12" s="18">
        <v>41</v>
      </c>
      <c r="E12" s="18">
        <v>59</v>
      </c>
      <c r="F12" s="18">
        <v>47</v>
      </c>
      <c r="G12" s="18">
        <v>42</v>
      </c>
      <c r="H12" s="18">
        <v>38</v>
      </c>
      <c r="I12" s="42">
        <f t="shared" si="0"/>
        <v>227</v>
      </c>
      <c r="J12" s="37">
        <f t="shared" si="1"/>
        <v>45.4</v>
      </c>
      <c r="K12" s="43">
        <v>367357</v>
      </c>
    </row>
    <row r="13" spans="1:11" ht="25.5">
      <c r="A13" s="22" t="s">
        <v>54</v>
      </c>
      <c r="B13" s="23" t="s">
        <v>55</v>
      </c>
      <c r="C13" s="23" t="s">
        <v>20</v>
      </c>
      <c r="D13" s="18">
        <v>46</v>
      </c>
      <c r="E13" s="18">
        <v>53</v>
      </c>
      <c r="F13" s="18">
        <v>40</v>
      </c>
      <c r="G13" s="18">
        <v>39</v>
      </c>
      <c r="H13" s="18">
        <v>45</v>
      </c>
      <c r="I13" s="42">
        <f t="shared" si="0"/>
        <v>223</v>
      </c>
      <c r="J13" s="37">
        <f t="shared" si="1"/>
        <v>44.6</v>
      </c>
      <c r="K13" s="43">
        <v>1223228</v>
      </c>
    </row>
    <row r="14" spans="1:11" ht="25.5">
      <c r="A14" s="22" t="s">
        <v>43</v>
      </c>
      <c r="B14" s="23" t="s">
        <v>44</v>
      </c>
      <c r="C14" s="23" t="s">
        <v>45</v>
      </c>
      <c r="D14" s="20"/>
      <c r="E14" s="18">
        <v>54</v>
      </c>
      <c r="F14" s="18">
        <v>38</v>
      </c>
      <c r="G14" s="18">
        <v>39</v>
      </c>
      <c r="H14" s="18">
        <v>43</v>
      </c>
      <c r="I14" s="42">
        <f t="shared" si="0"/>
        <v>174</v>
      </c>
      <c r="J14" s="37">
        <f t="shared" si="1"/>
        <v>43.5</v>
      </c>
      <c r="K14" s="43">
        <v>369000</v>
      </c>
    </row>
    <row r="15" spans="1:11" ht="25.5">
      <c r="A15" s="22" t="s">
        <v>46</v>
      </c>
      <c r="B15" s="23" t="s">
        <v>60</v>
      </c>
      <c r="C15" s="23" t="s">
        <v>47</v>
      </c>
      <c r="D15" s="18"/>
      <c r="E15" s="18">
        <v>57</v>
      </c>
      <c r="F15" s="18">
        <v>35</v>
      </c>
      <c r="G15" s="18">
        <v>36</v>
      </c>
      <c r="H15" s="18">
        <v>44</v>
      </c>
      <c r="I15" s="42">
        <f t="shared" si="0"/>
        <v>172</v>
      </c>
      <c r="J15" s="37">
        <f t="shared" si="1"/>
        <v>43</v>
      </c>
      <c r="K15" s="43">
        <v>1314000</v>
      </c>
    </row>
    <row r="16" spans="1:11" ht="25.5">
      <c r="A16" s="22" t="s">
        <v>66</v>
      </c>
      <c r="B16" s="23" t="s">
        <v>31</v>
      </c>
      <c r="C16" s="23" t="s">
        <v>19</v>
      </c>
      <c r="D16" s="18">
        <v>45</v>
      </c>
      <c r="E16" s="18"/>
      <c r="F16" s="18">
        <v>41</v>
      </c>
      <c r="G16" s="18">
        <v>39</v>
      </c>
      <c r="H16" s="18">
        <v>46</v>
      </c>
      <c r="I16" s="42">
        <f t="shared" si="0"/>
        <v>171</v>
      </c>
      <c r="J16" s="37">
        <f t="shared" si="1"/>
        <v>42.75</v>
      </c>
      <c r="K16" s="43">
        <v>711423</v>
      </c>
    </row>
    <row r="17" spans="1:11" ht="25.5">
      <c r="A17" s="22" t="s">
        <v>67</v>
      </c>
      <c r="B17" s="23" t="s">
        <v>32</v>
      </c>
      <c r="C17" s="23" t="s">
        <v>33</v>
      </c>
      <c r="D17" s="18">
        <v>43</v>
      </c>
      <c r="E17" s="18"/>
      <c r="F17" s="18">
        <v>41</v>
      </c>
      <c r="G17" s="18">
        <v>41</v>
      </c>
      <c r="H17" s="18">
        <v>46</v>
      </c>
      <c r="I17" s="42">
        <f t="shared" si="0"/>
        <v>171</v>
      </c>
      <c r="J17" s="37">
        <f t="shared" si="1"/>
        <v>42.75</v>
      </c>
      <c r="K17" s="43">
        <v>555120</v>
      </c>
    </row>
    <row r="18" spans="1:11" ht="15">
      <c r="A18" s="22" t="s">
        <v>68</v>
      </c>
      <c r="B18" s="23" t="s">
        <v>34</v>
      </c>
      <c r="C18" s="24" t="s">
        <v>18</v>
      </c>
      <c r="D18" s="18">
        <v>39</v>
      </c>
      <c r="E18" s="18">
        <v>49</v>
      </c>
      <c r="F18" s="18">
        <v>38</v>
      </c>
      <c r="G18" s="18">
        <v>40</v>
      </c>
      <c r="H18" s="18">
        <v>42</v>
      </c>
      <c r="I18" s="42">
        <f t="shared" si="0"/>
        <v>208</v>
      </c>
      <c r="J18" s="37">
        <f t="shared" si="1"/>
        <v>41.6</v>
      </c>
      <c r="K18" s="43">
        <v>269460</v>
      </c>
    </row>
    <row r="19" spans="1:11" ht="25.5">
      <c r="A19" s="22" t="s">
        <v>62</v>
      </c>
      <c r="B19" s="23" t="s">
        <v>24</v>
      </c>
      <c r="C19" s="23" t="s">
        <v>25</v>
      </c>
      <c r="D19" s="19">
        <v>42</v>
      </c>
      <c r="E19" s="19">
        <v>48</v>
      </c>
      <c r="F19" s="19">
        <v>33</v>
      </c>
      <c r="G19" s="18">
        <v>32</v>
      </c>
      <c r="H19" s="19">
        <v>37</v>
      </c>
      <c r="I19" s="41">
        <f t="shared" si="0"/>
        <v>192</v>
      </c>
      <c r="J19" s="37">
        <f t="shared" si="1"/>
        <v>38.4</v>
      </c>
      <c r="K19" s="43">
        <v>333000</v>
      </c>
    </row>
    <row r="20" spans="1:11" ht="15">
      <c r="A20" s="22" t="s">
        <v>51</v>
      </c>
      <c r="B20" s="23" t="s">
        <v>52</v>
      </c>
      <c r="C20" s="24" t="s">
        <v>53</v>
      </c>
      <c r="D20" s="18">
        <v>43</v>
      </c>
      <c r="E20" s="18">
        <v>45</v>
      </c>
      <c r="F20" s="18">
        <v>28</v>
      </c>
      <c r="G20" s="18">
        <v>26</v>
      </c>
      <c r="H20" s="18">
        <v>39</v>
      </c>
      <c r="I20" s="42">
        <f t="shared" si="0"/>
        <v>181</v>
      </c>
      <c r="J20" s="37">
        <f t="shared" si="1"/>
        <v>36.2</v>
      </c>
      <c r="K20" s="43">
        <v>180000</v>
      </c>
    </row>
    <row r="21" spans="1:11" ht="25.5">
      <c r="A21" s="22" t="s">
        <v>40</v>
      </c>
      <c r="B21" s="23" t="s">
        <v>41</v>
      </c>
      <c r="C21" s="23" t="s">
        <v>42</v>
      </c>
      <c r="D21" s="18">
        <v>39</v>
      </c>
      <c r="E21" s="18">
        <v>50</v>
      </c>
      <c r="F21" s="18">
        <v>28</v>
      </c>
      <c r="G21" s="18">
        <v>26</v>
      </c>
      <c r="H21" s="18">
        <v>37</v>
      </c>
      <c r="I21" s="42">
        <f t="shared" si="0"/>
        <v>180</v>
      </c>
      <c r="J21" s="37">
        <f t="shared" si="1"/>
        <v>36</v>
      </c>
      <c r="K21" s="43">
        <v>412870</v>
      </c>
    </row>
    <row r="22" spans="1:11" ht="15">
      <c r="A22" s="22" t="s">
        <v>61</v>
      </c>
      <c r="B22" s="23" t="s">
        <v>23</v>
      </c>
      <c r="C22" s="23" t="s">
        <v>16</v>
      </c>
      <c r="D22" s="18">
        <v>40</v>
      </c>
      <c r="E22" s="18">
        <v>49</v>
      </c>
      <c r="F22" s="18">
        <v>26</v>
      </c>
      <c r="G22" s="18">
        <v>26</v>
      </c>
      <c r="H22" s="18">
        <v>38</v>
      </c>
      <c r="I22" s="40">
        <f t="shared" si="0"/>
        <v>179</v>
      </c>
      <c r="J22" s="37">
        <f t="shared" si="1"/>
        <v>35.8</v>
      </c>
      <c r="K22" s="43">
        <v>131072</v>
      </c>
    </row>
    <row r="23" spans="1:11" ht="25.5">
      <c r="A23" s="22" t="s">
        <v>69</v>
      </c>
      <c r="B23" s="23" t="s">
        <v>35</v>
      </c>
      <c r="C23" s="23" t="s">
        <v>17</v>
      </c>
      <c r="D23" s="18">
        <v>35</v>
      </c>
      <c r="E23" s="18">
        <v>47</v>
      </c>
      <c r="F23" s="18">
        <v>22</v>
      </c>
      <c r="G23" s="18">
        <v>23</v>
      </c>
      <c r="H23" s="18">
        <v>35</v>
      </c>
      <c r="I23" s="42">
        <f t="shared" si="0"/>
        <v>162</v>
      </c>
      <c r="J23" s="37">
        <f t="shared" si="1"/>
        <v>32.4</v>
      </c>
      <c r="K23" s="43">
        <v>249403</v>
      </c>
    </row>
    <row r="24" ht="15.75" thickBot="1"/>
    <row r="25" ht="15.75" thickBot="1">
      <c r="K25" s="44">
        <f>SUM(K9:K23)</f>
        <v>8330774</v>
      </c>
    </row>
    <row r="26" spans="1:10" ht="15.75" thickBot="1">
      <c r="A26" s="25"/>
      <c r="B26" s="26"/>
      <c r="C26" s="26"/>
      <c r="D26" s="21"/>
      <c r="E26" s="21"/>
      <c r="F26" s="21"/>
      <c r="G26" s="21"/>
      <c r="H26" s="21"/>
      <c r="I26" s="21"/>
      <c r="J26" s="21"/>
    </row>
    <row r="27" spans="1:11" ht="15">
      <c r="A27" s="27" t="s">
        <v>21</v>
      </c>
      <c r="B27" s="28"/>
      <c r="C27" s="26"/>
      <c r="D27" s="21"/>
      <c r="E27" s="21"/>
      <c r="F27" s="21"/>
      <c r="G27" s="21"/>
      <c r="H27" s="21"/>
      <c r="I27" s="21"/>
      <c r="J27" s="21"/>
      <c r="K27" s="21"/>
    </row>
    <row r="28" spans="1:11" ht="25.5">
      <c r="A28" s="22" t="s">
        <v>36</v>
      </c>
      <c r="B28" s="23" t="s">
        <v>37</v>
      </c>
      <c r="C28" s="24" t="s">
        <v>14</v>
      </c>
      <c r="D28" s="18">
        <v>31</v>
      </c>
      <c r="E28" s="18">
        <v>37</v>
      </c>
      <c r="F28" s="18">
        <v>19</v>
      </c>
      <c r="G28" s="18">
        <v>18</v>
      </c>
      <c r="H28" s="18">
        <v>36</v>
      </c>
      <c r="I28" s="42">
        <f>SUM(D28:H28)</f>
        <v>141</v>
      </c>
      <c r="J28" s="37">
        <f>AVERAGE(D28:H28)</f>
        <v>28.2</v>
      </c>
      <c r="K28" s="43">
        <v>633642</v>
      </c>
    </row>
    <row r="29" spans="1:11" ht="25.5">
      <c r="A29" s="22" t="s">
        <v>38</v>
      </c>
      <c r="B29" s="23" t="s">
        <v>59</v>
      </c>
      <c r="C29" s="23" t="s">
        <v>39</v>
      </c>
      <c r="D29" s="18">
        <v>31</v>
      </c>
      <c r="E29" s="18">
        <v>36</v>
      </c>
      <c r="F29" s="18">
        <v>19</v>
      </c>
      <c r="G29" s="18">
        <v>17</v>
      </c>
      <c r="H29" s="18">
        <v>34</v>
      </c>
      <c r="I29" s="42">
        <f>SUM(D29:H29)</f>
        <v>137</v>
      </c>
      <c r="J29" s="37">
        <f>AVERAGE(D29:H29)</f>
        <v>27.4</v>
      </c>
      <c r="K29" s="43">
        <v>676800</v>
      </c>
    </row>
    <row r="30" spans="1:11" ht="15.75" thickBot="1">
      <c r="A30" s="14"/>
      <c r="B30" s="15"/>
      <c r="C30" s="15"/>
      <c r="D30" s="13"/>
      <c r="E30" s="13"/>
      <c r="F30" s="13"/>
      <c r="G30" s="21"/>
      <c r="H30" s="13"/>
      <c r="I30" s="21"/>
      <c r="J30" s="38"/>
      <c r="K30" s="2"/>
    </row>
    <row r="31" spans="1:11" ht="15.75" thickBot="1">
      <c r="A31" s="12"/>
      <c r="B31" s="9"/>
      <c r="C31" s="9"/>
      <c r="D31" s="13"/>
      <c r="E31" s="13"/>
      <c r="F31" s="13"/>
      <c r="G31" s="21"/>
      <c r="H31" s="13"/>
      <c r="I31" s="13"/>
      <c r="J31" s="21"/>
      <c r="K31" s="47">
        <f>SUM(K28:K30)</f>
        <v>1310442</v>
      </c>
    </row>
    <row r="32" ht="15.75" thickBot="1">
      <c r="J32" s="39"/>
    </row>
    <row r="33" spans="1:11" ht="19.5" thickBot="1">
      <c r="A33" s="48" t="s">
        <v>70</v>
      </c>
      <c r="J33" s="39"/>
      <c r="K33" s="49">
        <f>K25+K31</f>
        <v>9641216</v>
      </c>
    </row>
    <row r="34" ht="15">
      <c r="J34" s="39"/>
    </row>
  </sheetData>
  <sheetProtection/>
  <mergeCells count="1">
    <mergeCell ref="D5:H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Strnadova Dagmar</cp:lastModifiedBy>
  <cp:lastPrinted>2011-01-20T09:14:16Z</cp:lastPrinted>
  <dcterms:created xsi:type="dcterms:W3CDTF">2009-06-14T14:52:22Z</dcterms:created>
  <dcterms:modified xsi:type="dcterms:W3CDTF">2011-02-15T09:58:41Z</dcterms:modified>
  <cp:category/>
  <cp:version/>
  <cp:contentType/>
  <cp:contentStatus/>
</cp:coreProperties>
</file>